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Maritza.Ruiz\Desktop\FRANCISO OAI\"/>
    </mc:Choice>
  </mc:AlternateContent>
  <xr:revisionPtr revIDLastSave="0" documentId="13_ncr:1_{BD134D3C-3CF6-4890-A878-6295180A1A05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enero feb2022" sheetId="50" r:id="rId1"/>
    <sheet name="Hoja1" sheetId="51" r:id="rId2"/>
  </sheets>
  <definedNames>
    <definedName name="_xlnm.Print_Area" localSheetId="0">'enero feb2022'!$A$3:$M$43</definedName>
    <definedName name="_xlnm.Print_Titles" localSheetId="0">'enero feb2022'!$2:$14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2" i="50" l="1"/>
  <c r="M23" i="50" s="1"/>
  <c r="M24" i="50" s="1"/>
  <c r="M25" i="50" s="1"/>
  <c r="M26" i="50" s="1"/>
  <c r="M27" i="50" s="1"/>
  <c r="M28" i="50" s="1"/>
  <c r="M29" i="50" s="1"/>
  <c r="M30" i="50" s="1"/>
  <c r="M31" i="50" s="1"/>
  <c r="M32" i="50" s="1"/>
  <c r="M33" i="50" s="1"/>
  <c r="M34" i="50" s="1"/>
  <c r="M35" i="50" s="1"/>
  <c r="M18" i="50"/>
  <c r="M19" i="50"/>
  <c r="M20" i="50"/>
  <c r="M21" i="50" s="1"/>
  <c r="K36" i="50" l="1"/>
  <c r="I36" i="50"/>
  <c r="H36" i="50"/>
  <c r="J36" i="50" l="1"/>
  <c r="M15" i="50" l="1"/>
  <c r="M16" i="50" s="1"/>
  <c r="M17" i="50" s="1"/>
  <c r="M36" i="50" l="1"/>
</calcChain>
</file>

<file path=xl/sharedStrings.xml><?xml version="1.0" encoding="utf-8"?>
<sst xmlns="http://schemas.openxmlformats.org/spreadsheetml/2006/main" count="88" uniqueCount="62">
  <si>
    <t>Fecha</t>
  </si>
  <si>
    <t>No. Ck/Transf.</t>
  </si>
  <si>
    <t>Descripcion</t>
  </si>
  <si>
    <t>MINISTERIO DE LA MUJER</t>
  </si>
  <si>
    <t>organismo financiador</t>
  </si>
  <si>
    <t xml:space="preserve">Agencia Española de Cooperación Internacional para el Desarrollo </t>
  </si>
  <si>
    <t>REVISADO POR:</t>
  </si>
  <si>
    <t>960-033772-8</t>
  </si>
  <si>
    <t>240-015284-0</t>
  </si>
  <si>
    <r>
      <rPr>
        <b/>
        <sz val="11"/>
        <color theme="1"/>
        <rFont val="Calibri"/>
        <family val="2"/>
        <scheme val="minor"/>
      </rPr>
      <t>Gasto</t>
    </r>
    <r>
      <rPr>
        <sz val="11"/>
        <color theme="1"/>
        <rFont val="Calibri"/>
        <family val="2"/>
        <scheme val="minor"/>
      </rPr>
      <t>s en monedas   RD$</t>
    </r>
  </si>
  <si>
    <t>No. Cuentas Bancarias</t>
  </si>
  <si>
    <t>Donacion para el fortalecimiento de  capacidades a las instituciones vinculadas a la prevención de todas formas de violencia contra mujeres y niñas(os) , la trata interna con fines de explotación sexual y /o laboral y la protección de las victimas.</t>
  </si>
  <si>
    <t>Imputacion del          Gatos (Objetal)</t>
  </si>
  <si>
    <t xml:space="preserve">Gastos en Monedas Extranjera           </t>
  </si>
  <si>
    <t>Tasa cambiaria</t>
  </si>
  <si>
    <t>transf, 4524000000004</t>
  </si>
  <si>
    <t>Aporte reunión del "Consejo de Ministras de Centro America (COMCA)</t>
  </si>
  <si>
    <t>RELACION INGRESOS Y EGRESOS</t>
  </si>
  <si>
    <t>Balance        Ingresos En Monedas Extranjera</t>
  </si>
  <si>
    <t>240-012102-2</t>
  </si>
  <si>
    <t>Aporte , Para selección de Centros Educativos , para la formación de Jovenes multipicadores 2020</t>
  </si>
  <si>
    <t>AUTORIZADO POR:</t>
  </si>
  <si>
    <t>PREPARADO POR :</t>
  </si>
  <si>
    <t>IVELISSE VARGAS S.</t>
  </si>
  <si>
    <t>RAISA ROBLES N.</t>
  </si>
  <si>
    <t>FELIX de JESUS RAMIREZ</t>
  </si>
  <si>
    <t>transf, M1805006</t>
  </si>
  <si>
    <t>operativa Recursos Directos</t>
  </si>
  <si>
    <r>
      <t xml:space="preserve">“Donacion Cooperacion Española ;  para la </t>
    </r>
    <r>
      <rPr>
        <b/>
        <i/>
        <sz val="9"/>
        <color indexed="8"/>
        <rFont val="Calibri"/>
        <family val="2"/>
        <scheme val="minor"/>
      </rPr>
      <t xml:space="preserve">Mejora de la Calidad de los Servicios dirigidos a la Atención y Protección Eficaz a Víctimas de Violencia de Género en  República </t>
    </r>
  </si>
  <si>
    <t>Transferencia</t>
  </si>
  <si>
    <t>colectora Rep.Dom</t>
  </si>
  <si>
    <t>US$54.08</t>
  </si>
  <si>
    <t>BANCO CENTROAMERICANO DE INTEGRACION ECONOMICA</t>
  </si>
  <si>
    <t>N/A</t>
  </si>
  <si>
    <t>KOREA</t>
  </si>
  <si>
    <r>
      <t>Aporte  (</t>
    </r>
    <r>
      <rPr>
        <b/>
        <i/>
        <sz val="9"/>
        <rFont val="Calibri"/>
        <family val="2"/>
        <scheme val="minor"/>
      </rPr>
      <t>BANCO CENTROAMERICANO DE INTEGRACION ECONOMICA</t>
    </r>
    <r>
      <rPr>
        <i/>
        <sz val="9"/>
        <rFont val="Calibri"/>
        <family val="2"/>
        <scheme val="minor"/>
      </rPr>
      <t xml:space="preserve">) </t>
    </r>
    <r>
      <rPr>
        <b/>
        <i/>
        <sz val="9"/>
        <rFont val="Calibri"/>
        <family val="2"/>
        <scheme val="minor"/>
      </rPr>
      <t>BCIE</t>
    </r>
    <r>
      <rPr>
        <i/>
        <sz val="9"/>
        <rFont val="Calibri"/>
        <family val="2"/>
        <scheme val="minor"/>
      </rPr>
      <t xml:space="preserve"> (Contrapartida para las actividades de  conmeracion' dia internacional de la mujer'</t>
    </r>
  </si>
  <si>
    <t>TESORERIA NACIONAL RD DO41BR00000000000102384894</t>
  </si>
  <si>
    <t>Korea</t>
  </si>
  <si>
    <t>Bce al 31/07/2022</t>
  </si>
  <si>
    <r>
      <t xml:space="preserve">Del </t>
    </r>
    <r>
      <rPr>
        <b/>
        <u/>
        <sz val="11"/>
        <color theme="1"/>
        <rFont val="Calibri"/>
        <family val="2"/>
        <scheme val="minor"/>
      </rPr>
      <t xml:space="preserve"> 31 JULIO 2022  al 31 de AGOSTO  del 2022</t>
    </r>
  </si>
  <si>
    <t>US$4609.47</t>
  </si>
  <si>
    <t>Ck.1732</t>
  </si>
  <si>
    <t>Pago Viaticos a la Sra Yuderka Bello , Para asistir a entrevista y Monitorero al segundo grupo de Multiplicadores/as , Junto a la delegacion de la uniersidad de SEUL, , a efectuarse en San Juan el 11 de agosto 2022</t>
  </si>
  <si>
    <t>2.2.3.1-01</t>
  </si>
  <si>
    <t>Ck.1733</t>
  </si>
  <si>
    <t>Pago Viaticos a la Sr Yovanny Corniel , Para asistir a entrevista y Monitorero al segundo grupo de Multiplicadores/as , Junto a la delegacion de la uniersidad de SEUL, , a efectuarse en San Juan el 11 de agosto 2022</t>
  </si>
  <si>
    <t>Ck.1734</t>
  </si>
  <si>
    <t>Pago retenciones a suplidodores del estaddo del 5% y 10% , correspondiente al mes de julio 2022</t>
  </si>
  <si>
    <t>2.2.8.8.01</t>
  </si>
  <si>
    <t>Ck.1735</t>
  </si>
  <si>
    <t>Pago a Sunix Petrolleun ,por concepto de venta de combustible</t>
  </si>
  <si>
    <t>2.3.7.3.01</t>
  </si>
  <si>
    <t>cargos bancarios corresp. Al mes   Agosto2022</t>
  </si>
  <si>
    <t>2.2.8.2.01</t>
  </si>
  <si>
    <r>
      <rPr>
        <b/>
        <sz val="11"/>
        <color theme="1"/>
        <rFont val="Calibri"/>
        <family val="2"/>
        <scheme val="minor"/>
      </rPr>
      <t>Balance Inicial del 31 JULIO 2022         Ingresos</t>
    </r>
    <r>
      <rPr>
        <sz val="11"/>
        <color theme="1"/>
        <rFont val="Calibri"/>
        <family val="2"/>
        <scheme val="minor"/>
      </rPr>
      <t xml:space="preserve"> en Monedas RD$</t>
    </r>
  </si>
  <si>
    <t>Ingresos monedas RD$ mes AGOSTO 2022</t>
  </si>
  <si>
    <t>Balance al 31 AGOSTO 2022</t>
  </si>
  <si>
    <t>Lib.315 -UEPEX</t>
  </si>
  <si>
    <t>Pago  a Inverplata  , Por concepto  de servicios de refrigerios y Almuerzo , para las personas que participaron en el acto de firma de las cartas compromiso interinstitucional entre el ministerio de Educacion , salud, Procuraduria y Ministerio de la mujer.</t>
  </si>
  <si>
    <t xml:space="preserve">Pago Premio Medalla al Merito  de la Mujer ,  a la galardonada  en el renglon 'DEPORTES' , </t>
  </si>
  <si>
    <t>Lib.314 -UEPEX</t>
  </si>
  <si>
    <t>Pago a Jhamna Mariel Jimenez , por concepto de saldo por la consultoria para el seguimento y monitoreo al plan de trabajo del gabinete de las mujeres, adolecentes y costeo al plan estrategico por una vida libre de violencia paa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</si>
</sst>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\ * #,##0.00_-;\-[$€-2]\ * #,##0.00_-;_-[$€-2]\ * &quot;-&quot;??_-;_-@_-"/>
    <numFmt numFmtId="167" formatCode="_-[$RD$-1C0A]* #,##0.00_-;\-[$RD$-1C0A]* #,##0.00_-;_-[$RD$-1C0A]* &quot;-&quot;??_-;_-@_-"/>
    <numFmt numFmtId="168" formatCode="_([$€-2]\ * #,##0.00_);_([$€-2]\ * \(#,##0.00\);_([$€-2]\ * &quot;-&quot;??_);_(@_)"/>
    <numFmt numFmtId="169" formatCode="_-* #,##0.00\ [$€-C0A]_-;\-* #,##0.00\ [$€-C0A]_-;_-* &quot;-&quot;??\ [$€-C0A]_-;_-@_-"/>
    <numFmt numFmtId="170" formatCode="_-[$£-809]* #,##0.00_-;\-[$£-809]* #,##0.00_-;_-[$£-809]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2"/>
      <color indexed="8"/>
      <name val="Arial"/>
      <family val="2"/>
    </font>
    <font>
      <i/>
      <sz val="9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 Narrow"/>
      <family val="2"/>
    </font>
    <font>
      <sz val="9"/>
      <name val="Arial"/>
      <family val="2"/>
    </font>
    <font>
      <sz val="10"/>
      <name val="Abad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164" fontId="0" fillId="0" borderId="0" xfId="0" applyNumberFormat="1"/>
    <xf numFmtId="0" fontId="0" fillId="2" borderId="9" xfId="0" applyFill="1" applyBorder="1" applyAlignment="1">
      <alignment horizontal="center" vertical="center" wrapText="1"/>
    </xf>
    <xf numFmtId="0" fontId="0" fillId="0" borderId="10" xfId="0" applyBorder="1" applyAlignment="1"/>
    <xf numFmtId="169" fontId="0" fillId="0" borderId="8" xfId="0" applyNumberFormat="1" applyBorder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9" fillId="0" borderId="10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10" xfId="0" applyFont="1" applyBorder="1" applyAlignment="1">
      <alignment horizontal="center" wrapText="1"/>
    </xf>
    <xf numFmtId="0" fontId="9" fillId="0" borderId="12" xfId="0" applyFont="1" applyBorder="1" applyAlignment="1">
      <alignment vertic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vertical="center"/>
    </xf>
    <xf numFmtId="167" fontId="9" fillId="0" borderId="10" xfId="0" applyNumberFormat="1" applyFont="1" applyBorder="1" applyAlignment="1">
      <alignment vertical="center"/>
    </xf>
    <xf numFmtId="167" fontId="9" fillId="0" borderId="10" xfId="0" applyNumberFormat="1" applyFont="1" applyBorder="1" applyAlignment="1">
      <alignment horizontal="center" vertical="center"/>
    </xf>
    <xf numFmtId="166" fontId="9" fillId="0" borderId="10" xfId="0" applyNumberFormat="1" applyFont="1" applyBorder="1" applyAlignment="1">
      <alignment vertical="center"/>
    </xf>
    <xf numFmtId="166" fontId="9" fillId="0" borderId="10" xfId="0" applyNumberFormat="1" applyFont="1" applyBorder="1" applyAlignment="1">
      <alignment horizontal="center" vertical="center"/>
    </xf>
    <xf numFmtId="168" fontId="9" fillId="0" borderId="10" xfId="0" applyNumberFormat="1" applyFont="1" applyBorder="1" applyAlignment="1">
      <alignment horizontal="center" vertical="center"/>
    </xf>
    <xf numFmtId="43" fontId="9" fillId="0" borderId="10" xfId="1" applyFont="1" applyBorder="1" applyAlignment="1">
      <alignment vertical="center"/>
    </xf>
    <xf numFmtId="0" fontId="9" fillId="0" borderId="10" xfId="1" applyNumberFormat="1" applyFont="1" applyBorder="1" applyAlignment="1">
      <alignment horizontal="center" vertical="center"/>
    </xf>
    <xf numFmtId="170" fontId="0" fillId="0" borderId="0" xfId="0" applyNumberFormat="1" applyAlignment="1">
      <alignment vertical="center"/>
    </xf>
    <xf numFmtId="0" fontId="9" fillId="0" borderId="10" xfId="0" applyFont="1" applyBorder="1" applyAlignment="1">
      <alignment vertical="center"/>
    </xf>
    <xf numFmtId="170" fontId="9" fillId="0" borderId="10" xfId="0" applyNumberFormat="1" applyFont="1" applyBorder="1" applyAlignment="1">
      <alignment horizontal="center" vertical="center"/>
    </xf>
    <xf numFmtId="14" fontId="9" fillId="0" borderId="10" xfId="0" applyNumberFormat="1" applyFont="1" applyBorder="1" applyAlignment="1">
      <alignment vertical="center"/>
    </xf>
    <xf numFmtId="164" fontId="8" fillId="0" borderId="10" xfId="2" applyFont="1" applyBorder="1" applyAlignment="1"/>
    <xf numFmtId="0" fontId="2" fillId="0" borderId="11" xfId="0" applyFont="1" applyBorder="1" applyAlignment="1"/>
    <xf numFmtId="0" fontId="10" fillId="0" borderId="9" xfId="0" applyFont="1" applyBorder="1" applyAlignment="1"/>
    <xf numFmtId="167" fontId="10" fillId="0" borderId="9" xfId="0" applyNumberFormat="1" applyFont="1" applyBorder="1" applyAlignment="1"/>
    <xf numFmtId="168" fontId="10" fillId="0" borderId="9" xfId="0" applyNumberFormat="1" applyFont="1" applyBorder="1" applyAlignment="1"/>
    <xf numFmtId="43" fontId="10" fillId="0" borderId="9" xfId="0" applyNumberFormat="1" applyFont="1" applyBorder="1" applyAlignment="1"/>
    <xf numFmtId="164" fontId="10" fillId="0" borderId="13" xfId="0" applyNumberFormat="1" applyFont="1" applyBorder="1" applyAlignment="1"/>
    <xf numFmtId="0" fontId="9" fillId="0" borderId="6" xfId="0" applyFont="1" applyBorder="1" applyAlignment="1"/>
    <xf numFmtId="164" fontId="9" fillId="0" borderId="7" xfId="0" applyNumberFormat="1" applyFont="1" applyBorder="1" applyAlignment="1"/>
    <xf numFmtId="0" fontId="9" fillId="0" borderId="0" xfId="0" applyFont="1" applyAlignment="1"/>
    <xf numFmtId="168" fontId="9" fillId="0" borderId="0" xfId="0" applyNumberFormat="1" applyFont="1" applyAlignment="1"/>
    <xf numFmtId="44" fontId="9" fillId="0" borderId="0" xfId="0" applyNumberFormat="1" applyFont="1" applyAlignment="1"/>
    <xf numFmtId="164" fontId="9" fillId="0" borderId="0" xfId="0" applyNumberFormat="1" applyFont="1" applyAlignment="1"/>
    <xf numFmtId="0" fontId="0" fillId="2" borderId="0" xfId="0" applyFill="1" applyAlignment="1">
      <alignment vertical="center" wrapText="1"/>
    </xf>
    <xf numFmtId="169" fontId="0" fillId="2" borderId="0" xfId="0" applyNumberFormat="1" applyFill="1" applyAlignment="1">
      <alignment horizontal="center" vertical="center" wrapText="1"/>
    </xf>
    <xf numFmtId="14" fontId="7" fillId="0" borderId="10" xfId="0" applyNumberFormat="1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0" fillId="0" borderId="5" xfId="0" applyBorder="1" applyAlignment="1"/>
    <xf numFmtId="0" fontId="10" fillId="0" borderId="2" xfId="0" applyFont="1" applyFill="1" applyBorder="1" applyAlignment="1">
      <alignment horizontal="center" wrapText="1"/>
    </xf>
    <xf numFmtId="169" fontId="14" fillId="0" borderId="10" xfId="1" applyNumberFormat="1" applyFont="1" applyBorder="1" applyAlignment="1">
      <alignment wrapText="1"/>
    </xf>
    <xf numFmtId="0" fontId="11" fillId="0" borderId="10" xfId="0" applyFont="1" applyBorder="1" applyAlignment="1">
      <alignment wrapText="1"/>
    </xf>
    <xf numFmtId="43" fontId="14" fillId="0" borderId="10" xfId="1" applyFont="1" applyBorder="1" applyAlignment="1">
      <alignment wrapText="1"/>
    </xf>
    <xf numFmtId="0" fontId="12" fillId="0" borderId="10" xfId="0" applyFont="1" applyBorder="1" applyAlignment="1">
      <alignment wrapText="1"/>
    </xf>
    <xf numFmtId="170" fontId="14" fillId="0" borderId="10" xfId="0" applyNumberFormat="1" applyFont="1" applyBorder="1" applyAlignment="1">
      <alignment wrapText="1"/>
    </xf>
    <xf numFmtId="0" fontId="9" fillId="0" borderId="10" xfId="0" applyFont="1" applyBorder="1" applyAlignment="1">
      <alignment horizontal="center"/>
    </xf>
    <xf numFmtId="165" fontId="0" fillId="0" borderId="10" xfId="3" applyFont="1" applyBorder="1"/>
    <xf numFmtId="165" fontId="0" fillId="0" borderId="0" xfId="0" applyNumberFormat="1"/>
    <xf numFmtId="0" fontId="16" fillId="0" borderId="10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5" fillId="0" borderId="10" xfId="0" applyFont="1" applyBorder="1"/>
    <xf numFmtId="14" fontId="7" fillId="0" borderId="1" xfId="0" applyNumberFormat="1" applyFont="1" applyBorder="1" applyAlignment="1">
      <alignment horizontal="left"/>
    </xf>
    <xf numFmtId="0" fontId="10" fillId="0" borderId="10" xfId="0" applyFont="1" applyFill="1" applyBorder="1" applyAlignment="1">
      <alignment horizontal="center" wrapText="1"/>
    </xf>
    <xf numFmtId="0" fontId="7" fillId="0" borderId="10" xfId="0" applyFont="1" applyBorder="1" applyAlignment="1">
      <alignment wrapText="1"/>
    </xf>
    <xf numFmtId="0" fontId="9" fillId="0" borderId="10" xfId="0" applyFont="1" applyBorder="1" applyAlignment="1">
      <alignment horizontal="center" vertical="center"/>
    </xf>
    <xf numFmtId="164" fontId="14" fillId="0" borderId="10" xfId="2" applyFont="1" applyBorder="1" applyAlignment="1">
      <alignment wrapText="1"/>
    </xf>
    <xf numFmtId="164" fontId="7" fillId="0" borderId="10" xfId="2" applyFont="1" applyBorder="1"/>
    <xf numFmtId="14" fontId="0" fillId="0" borderId="0" xfId="0" applyNumberFormat="1" applyAlignment="1">
      <alignment horizontal="left"/>
    </xf>
    <xf numFmtId="165" fontId="7" fillId="0" borderId="10" xfId="3" applyFont="1" applyBorder="1" applyAlignment="1"/>
    <xf numFmtId="166" fontId="20" fillId="0" borderId="10" xfId="0" applyNumberFormat="1" applyFont="1" applyBorder="1" applyAlignment="1">
      <alignment horizontal="center" vertical="center"/>
    </xf>
    <xf numFmtId="165" fontId="21" fillId="0" borderId="10" xfId="3" applyFont="1" applyBorder="1" applyAlignment="1"/>
    <xf numFmtId="0" fontId="0" fillId="0" borderId="10" xfId="0" applyBorder="1"/>
    <xf numFmtId="165" fontId="22" fillId="0" borderId="10" xfId="3" applyFont="1" applyBorder="1" applyAlignment="1">
      <alignment horizontal="center"/>
    </xf>
    <xf numFmtId="165" fontId="23" fillId="0" borderId="10" xfId="3" applyFont="1" applyBorder="1"/>
    <xf numFmtId="0" fontId="7" fillId="0" borderId="2" xfId="0" applyFont="1" applyFill="1" applyBorder="1" applyAlignment="1">
      <alignment wrapText="1"/>
    </xf>
    <xf numFmtId="165" fontId="7" fillId="0" borderId="0" xfId="0" applyNumberFormat="1" applyFont="1"/>
    <xf numFmtId="0" fontId="0" fillId="0" borderId="10" xfId="0" applyBorder="1" applyAlignment="1">
      <alignment wrapText="1"/>
    </xf>
    <xf numFmtId="0" fontId="23" fillId="0" borderId="10" xfId="1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43" fontId="23" fillId="0" borderId="0" xfId="1" applyFont="1"/>
    <xf numFmtId="0" fontId="19" fillId="0" borderId="10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wrapText="1"/>
    </xf>
    <xf numFmtId="169" fontId="14" fillId="0" borderId="10" xfId="1" applyNumberFormat="1" applyFont="1" applyFill="1" applyBorder="1" applyAlignment="1">
      <alignment wrapText="1"/>
    </xf>
    <xf numFmtId="164" fontId="7" fillId="0" borderId="1" xfId="2" applyFont="1" applyBorder="1" applyAlignment="1">
      <alignment horizontal="center"/>
    </xf>
    <xf numFmtId="43" fontId="12" fillId="0" borderId="10" xfId="1" applyFont="1" applyBorder="1" applyAlignment="1">
      <alignment wrapText="1"/>
    </xf>
    <xf numFmtId="170" fontId="9" fillId="0" borderId="10" xfId="0" applyNumberFormat="1" applyFont="1" applyFill="1" applyBorder="1" applyAlignment="1">
      <alignment horizontal="center" vertical="center"/>
    </xf>
    <xf numFmtId="14" fontId="9" fillId="0" borderId="10" xfId="0" applyNumberFormat="1" applyFont="1" applyFill="1" applyBorder="1" applyAlignment="1">
      <alignment horizontal="left" vertical="center"/>
    </xf>
    <xf numFmtId="169" fontId="9" fillId="0" borderId="14" xfId="0" applyNumberFormat="1" applyFont="1" applyBorder="1" applyAlignment="1">
      <alignment horizontal="center" vertical="center"/>
    </xf>
    <xf numFmtId="43" fontId="7" fillId="0" borderId="14" xfId="1" applyFont="1" applyBorder="1"/>
    <xf numFmtId="43" fontId="7" fillId="0" borderId="15" xfId="1" applyFont="1" applyFill="1" applyBorder="1"/>
    <xf numFmtId="43" fontId="7" fillId="0" borderId="14" xfId="1" applyFont="1" applyBorder="1" applyAlignment="1"/>
    <xf numFmtId="0" fontId="0" fillId="0" borderId="14" xfId="0" applyBorder="1"/>
    <xf numFmtId="43" fontId="9" fillId="0" borderId="10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Millares" xfId="1" builtinId="3"/>
    <cellStyle name="Millares 2 2 2" xfId="3" xr:uid="{00000000-0005-0000-0000-000001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2943225</xdr:colOff>
      <xdr:row>2</xdr:row>
      <xdr:rowOff>123825</xdr:rowOff>
    </xdr:from>
    <xdr:to>
      <xdr:col>5</xdr:col>
      <xdr:colOff>285750</xdr:colOff>
      <xdr:row>7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4CF014-401E-4064-AC83-A1BBE377A90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504825"/>
          <a:ext cx="1133475" cy="847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DE502-1592-48EE-93D4-10E08BAAC41F}">
  <dimension ref="A4:N45"/>
  <sheetViews>
    <sheetView tabSelected="1" topLeftCell="B4" workbookViewId="0">
      <selection activeCell="B17" sqref="B17"/>
    </sheetView>
  </sheetViews>
  <sheetFormatPr baseColWidth="10" defaultRowHeight="15" x14ac:dyDescent="0.25"/>
  <cols>
    <col min="1" max="1" width="15.7109375" customWidth="1"/>
    <col min="2" max="2" width="16.140625" customWidth="1"/>
    <col min="3" max="3" width="15" customWidth="1"/>
    <col min="4" max="4" width="14.7109375" customWidth="1"/>
    <col min="5" max="5" width="56.85546875" customWidth="1"/>
    <col min="6" max="6" width="13" bestFit="1" customWidth="1"/>
    <col min="8" max="9" width="15.140625" customWidth="1"/>
    <col min="11" max="11" width="15" bestFit="1" customWidth="1"/>
    <col min="13" max="13" width="14.85546875" customWidth="1"/>
    <col min="14" max="14" width="15.7109375" customWidth="1"/>
    <col min="15" max="15" width="12.5703125" bestFit="1" customWidth="1"/>
  </cols>
  <sheetData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28"/>
      <c r="K8" s="1"/>
      <c r="L8" s="1"/>
      <c r="M8" s="1"/>
    </row>
    <row r="9" spans="1:14" ht="18.75" x14ac:dyDescent="0.25">
      <c r="A9" s="96" t="s">
        <v>3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</row>
    <row r="10" spans="1:14" ht="15.75" x14ac:dyDescent="0.25">
      <c r="A10" s="97" t="s">
        <v>17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</row>
    <row r="11" spans="1:14" x14ac:dyDescent="0.25">
      <c r="A11" s="98" t="s">
        <v>39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4" ht="15.75" thickBot="1" x14ac:dyDescent="0.3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9"/>
    </row>
    <row r="14" spans="1:14" ht="75.75" thickBot="1" x14ac:dyDescent="0.3">
      <c r="A14" s="6" t="s">
        <v>0</v>
      </c>
      <c r="B14" s="4" t="s">
        <v>4</v>
      </c>
      <c r="C14" s="3" t="s">
        <v>1</v>
      </c>
      <c r="D14" s="4" t="s">
        <v>10</v>
      </c>
      <c r="E14" s="5" t="s">
        <v>2</v>
      </c>
      <c r="F14" s="4" t="s">
        <v>18</v>
      </c>
      <c r="G14" s="11" t="s">
        <v>14</v>
      </c>
      <c r="H14" s="45" t="s">
        <v>54</v>
      </c>
      <c r="I14" s="45" t="s">
        <v>55</v>
      </c>
      <c r="J14" s="46" t="s">
        <v>13</v>
      </c>
      <c r="K14" s="4" t="s">
        <v>9</v>
      </c>
      <c r="L14" s="4" t="s">
        <v>12</v>
      </c>
      <c r="M14" s="14" t="s">
        <v>56</v>
      </c>
    </row>
    <row r="15" spans="1:14" ht="48.75" x14ac:dyDescent="0.25">
      <c r="A15" s="31" t="s">
        <v>38</v>
      </c>
      <c r="B15" s="17" t="s">
        <v>5</v>
      </c>
      <c r="C15" s="18" t="s">
        <v>26</v>
      </c>
      <c r="D15" s="29" t="s">
        <v>7</v>
      </c>
      <c r="E15" s="60" t="s">
        <v>11</v>
      </c>
      <c r="F15" s="13">
        <v>0</v>
      </c>
      <c r="G15" s="30">
        <v>56.2</v>
      </c>
      <c r="H15" s="32">
        <v>0</v>
      </c>
      <c r="I15" s="32"/>
      <c r="J15" s="22"/>
      <c r="K15" s="26">
        <v>0</v>
      </c>
      <c r="L15" s="29"/>
      <c r="M15" s="21">
        <f>F15*G15</f>
        <v>0</v>
      </c>
      <c r="N15" s="10"/>
    </row>
    <row r="16" spans="1:14" ht="24.75" x14ac:dyDescent="0.25">
      <c r="A16" s="31" t="s">
        <v>38</v>
      </c>
      <c r="B16" s="50" t="s">
        <v>27</v>
      </c>
      <c r="C16" s="18" t="s">
        <v>15</v>
      </c>
      <c r="D16" s="29" t="s">
        <v>8</v>
      </c>
      <c r="E16" s="16" t="s">
        <v>16</v>
      </c>
      <c r="F16" s="23"/>
      <c r="G16" s="24"/>
      <c r="H16" s="32">
        <v>0</v>
      </c>
      <c r="I16" s="32"/>
      <c r="J16" s="25"/>
      <c r="K16" s="26">
        <v>0</v>
      </c>
      <c r="L16" s="27"/>
      <c r="M16" s="21">
        <f>M15+H16+I16-K16</f>
        <v>0</v>
      </c>
      <c r="N16" s="10"/>
    </row>
    <row r="17" spans="1:14" ht="48.75" x14ac:dyDescent="0.25">
      <c r="A17" s="31" t="s">
        <v>38</v>
      </c>
      <c r="B17" s="17" t="s">
        <v>32</v>
      </c>
      <c r="C17" s="48" t="s">
        <v>29</v>
      </c>
      <c r="D17" s="29" t="s">
        <v>8</v>
      </c>
      <c r="E17" s="59" t="s">
        <v>35</v>
      </c>
      <c r="F17" s="55" t="s">
        <v>40</v>
      </c>
      <c r="G17" s="55" t="s">
        <v>31</v>
      </c>
      <c r="H17" s="67">
        <v>249280.04</v>
      </c>
      <c r="I17" s="32"/>
      <c r="J17" s="25"/>
      <c r="K17" s="26"/>
      <c r="L17" s="27"/>
      <c r="M17" s="21">
        <f>M16+H17+I17-K17</f>
        <v>249280.04</v>
      </c>
      <c r="N17" s="10"/>
    </row>
    <row r="18" spans="1:14" ht="24.75" x14ac:dyDescent="0.25">
      <c r="A18" s="31" t="s">
        <v>38</v>
      </c>
      <c r="B18" s="19" t="s">
        <v>34</v>
      </c>
      <c r="C18" s="12"/>
      <c r="D18" s="20" t="s">
        <v>19</v>
      </c>
      <c r="E18" s="16" t="s">
        <v>20</v>
      </c>
      <c r="G18" s="24"/>
      <c r="H18" s="32">
        <v>1665640.73</v>
      </c>
      <c r="I18" s="32"/>
      <c r="J18" s="25"/>
      <c r="K18" s="26">
        <v>0</v>
      </c>
      <c r="L18" s="27"/>
      <c r="M18" s="21">
        <f>M17+H18+I18-K18</f>
        <v>1914920.77</v>
      </c>
      <c r="N18" s="10"/>
    </row>
    <row r="19" spans="1:14" ht="45.75" customHeight="1" x14ac:dyDescent="0.25">
      <c r="A19" s="31" t="s">
        <v>38</v>
      </c>
      <c r="B19" s="17" t="s">
        <v>5</v>
      </c>
      <c r="C19" s="48" t="s">
        <v>29</v>
      </c>
      <c r="D19" s="20" t="s">
        <v>30</v>
      </c>
      <c r="E19" s="54" t="s">
        <v>28</v>
      </c>
      <c r="F19" s="51">
        <v>199046.22</v>
      </c>
      <c r="G19" s="55">
        <v>69.069999999999993</v>
      </c>
      <c r="H19" s="66">
        <v>13765779.529999999</v>
      </c>
      <c r="I19" s="53"/>
      <c r="J19" s="52"/>
      <c r="K19" s="52"/>
      <c r="L19" s="27"/>
      <c r="M19" s="21">
        <f>M18+H19+I19-K19</f>
        <v>15680700.299999999</v>
      </c>
      <c r="N19" s="10"/>
    </row>
    <row r="20" spans="1:14" ht="45.75" customHeight="1" x14ac:dyDescent="0.25">
      <c r="A20" s="88">
        <v>44781</v>
      </c>
      <c r="B20" s="63" t="s">
        <v>5</v>
      </c>
      <c r="C20" s="81" t="s">
        <v>60</v>
      </c>
      <c r="D20" s="20"/>
      <c r="E20" s="54" t="s">
        <v>61</v>
      </c>
      <c r="F20" s="51">
        <v>193935.88</v>
      </c>
      <c r="G20" s="55">
        <v>69.430000000000007</v>
      </c>
      <c r="H20" s="66">
        <v>0</v>
      </c>
      <c r="I20" s="86">
        <v>0</v>
      </c>
      <c r="J20" s="86">
        <v>5110.34</v>
      </c>
      <c r="K20" s="86">
        <v>300000</v>
      </c>
      <c r="L20" s="27"/>
      <c r="M20" s="21">
        <f t="shared" ref="M20:M35" si="0">M19+H20+I20-K20</f>
        <v>15380700.299999999</v>
      </c>
      <c r="N20" s="10"/>
    </row>
    <row r="21" spans="1:14" ht="55.5" customHeight="1" x14ac:dyDescent="0.25">
      <c r="A21" s="88">
        <v>44788</v>
      </c>
      <c r="B21" s="63" t="s">
        <v>5</v>
      </c>
      <c r="C21" s="81" t="s">
        <v>57</v>
      </c>
      <c r="D21" s="82" t="s">
        <v>36</v>
      </c>
      <c r="E21" s="83" t="s">
        <v>58</v>
      </c>
      <c r="F21" s="84">
        <v>192277.49</v>
      </c>
      <c r="G21" s="87">
        <v>69.53</v>
      </c>
      <c r="H21" s="66">
        <v>0</v>
      </c>
      <c r="I21" s="53">
        <v>0</v>
      </c>
      <c r="J21" s="89">
        <v>1658.39</v>
      </c>
      <c r="K21" s="53">
        <v>97354.5</v>
      </c>
      <c r="L21" s="27"/>
      <c r="M21" s="21">
        <f t="shared" si="0"/>
        <v>15283345.799999999</v>
      </c>
      <c r="N21" s="10"/>
    </row>
    <row r="22" spans="1:14" ht="60" x14ac:dyDescent="0.25">
      <c r="A22" s="68">
        <v>44777</v>
      </c>
      <c r="B22" s="19" t="s">
        <v>37</v>
      </c>
      <c r="C22" t="s">
        <v>41</v>
      </c>
      <c r="D22" s="29" t="s">
        <v>19</v>
      </c>
      <c r="E22" s="77" t="s">
        <v>42</v>
      </c>
      <c r="F22" s="69"/>
      <c r="G22" s="70"/>
      <c r="H22" s="69"/>
      <c r="I22" s="94">
        <v>0</v>
      </c>
      <c r="J22" s="90">
        <v>0</v>
      </c>
      <c r="K22" s="22">
        <v>1350</v>
      </c>
      <c r="L22" s="78" t="s">
        <v>43</v>
      </c>
      <c r="M22" s="21">
        <f t="shared" si="0"/>
        <v>15281995.799999999</v>
      </c>
      <c r="N22" s="10"/>
    </row>
    <row r="23" spans="1:14" ht="60" x14ac:dyDescent="0.25">
      <c r="A23" s="79"/>
      <c r="B23" s="19" t="s">
        <v>37</v>
      </c>
      <c r="C23" t="s">
        <v>44</v>
      </c>
      <c r="D23" s="29" t="s">
        <v>19</v>
      </c>
      <c r="E23" s="77" t="s">
        <v>45</v>
      </c>
      <c r="F23" s="69"/>
      <c r="G23" s="70"/>
      <c r="H23" s="69"/>
      <c r="I23" s="94">
        <v>0</v>
      </c>
      <c r="J23" s="91">
        <v>0</v>
      </c>
      <c r="K23" s="22">
        <v>1100</v>
      </c>
      <c r="L23" s="78" t="s">
        <v>43</v>
      </c>
      <c r="M23" s="21">
        <f t="shared" si="0"/>
        <v>15280895.799999999</v>
      </c>
      <c r="N23" s="10"/>
    </row>
    <row r="24" spans="1:14" ht="26.25" x14ac:dyDescent="0.25">
      <c r="A24" s="68">
        <v>44782</v>
      </c>
      <c r="B24" s="19" t="s">
        <v>37</v>
      </c>
      <c r="C24" t="s">
        <v>46</v>
      </c>
      <c r="D24" s="29" t="s">
        <v>19</v>
      </c>
      <c r="E24" s="64" t="s">
        <v>47</v>
      </c>
      <c r="F24" s="69"/>
      <c r="G24" s="70"/>
      <c r="H24" s="69"/>
      <c r="I24" s="94">
        <v>0</v>
      </c>
      <c r="J24" s="92">
        <v>0</v>
      </c>
      <c r="K24" s="22">
        <v>15228.3</v>
      </c>
      <c r="L24" s="78" t="s">
        <v>48</v>
      </c>
      <c r="M24" s="21">
        <f t="shared" si="0"/>
        <v>15265667.499999998</v>
      </c>
      <c r="N24" s="10"/>
    </row>
    <row r="25" spans="1:14" x14ac:dyDescent="0.25">
      <c r="A25" s="68">
        <v>44793</v>
      </c>
      <c r="B25" s="19" t="s">
        <v>37</v>
      </c>
      <c r="C25" t="s">
        <v>49</v>
      </c>
      <c r="D25" s="29" t="s">
        <v>19</v>
      </c>
      <c r="E25" s="64" t="s">
        <v>50</v>
      </c>
      <c r="F25" s="69"/>
      <c r="G25" s="70"/>
      <c r="H25" s="69"/>
      <c r="I25" s="94">
        <v>0</v>
      </c>
      <c r="J25" s="80">
        <v>0</v>
      </c>
      <c r="K25" s="22">
        <v>64736.89</v>
      </c>
      <c r="L25" s="78" t="s">
        <v>51</v>
      </c>
      <c r="M25" s="21">
        <f t="shared" si="0"/>
        <v>15200930.609999998</v>
      </c>
      <c r="N25" s="10"/>
    </row>
    <row r="26" spans="1:14" x14ac:dyDescent="0.25">
      <c r="A26" s="47">
        <v>44804</v>
      </c>
      <c r="B26" s="19" t="s">
        <v>37</v>
      </c>
      <c r="C26" s="65" t="s">
        <v>33</v>
      </c>
      <c r="D26" s="29" t="s">
        <v>19</v>
      </c>
      <c r="E26" s="15" t="s">
        <v>52</v>
      </c>
      <c r="F26" s="69"/>
      <c r="G26" s="70"/>
      <c r="H26" s="71"/>
      <c r="I26" s="94">
        <v>0</v>
      </c>
      <c r="J26" s="90">
        <v>0</v>
      </c>
      <c r="K26" s="22">
        <v>437.66</v>
      </c>
      <c r="L26" s="78" t="s">
        <v>53</v>
      </c>
      <c r="M26" s="21">
        <f t="shared" si="0"/>
        <v>15200492.949999997</v>
      </c>
      <c r="N26" s="10"/>
    </row>
    <row r="27" spans="1:14" ht="26.25" x14ac:dyDescent="0.25">
      <c r="A27" s="47">
        <v>44803</v>
      </c>
      <c r="B27" s="63" t="s">
        <v>27</v>
      </c>
      <c r="C27" s="65" t="s">
        <v>33</v>
      </c>
      <c r="D27" s="29" t="s">
        <v>8</v>
      </c>
      <c r="E27" s="64" t="s">
        <v>59</v>
      </c>
      <c r="F27" s="73">
        <v>0</v>
      </c>
      <c r="G27" s="72"/>
      <c r="H27" s="72"/>
      <c r="I27" s="95">
        <v>0</v>
      </c>
      <c r="J27" s="93"/>
      <c r="K27" s="85">
        <v>215000</v>
      </c>
      <c r="L27" s="27"/>
      <c r="M27" s="21">
        <f t="shared" si="0"/>
        <v>14985492.949999997</v>
      </c>
      <c r="N27" s="10"/>
    </row>
    <row r="28" spans="1:14" ht="24.75" x14ac:dyDescent="0.25">
      <c r="A28" s="47"/>
      <c r="B28" s="63" t="s">
        <v>27</v>
      </c>
      <c r="C28" s="65" t="s">
        <v>33</v>
      </c>
      <c r="D28" s="29" t="s">
        <v>8</v>
      </c>
      <c r="E28" s="15" t="s">
        <v>52</v>
      </c>
      <c r="F28" s="57"/>
      <c r="G28" s="72"/>
      <c r="H28" s="72"/>
      <c r="I28" s="74"/>
      <c r="J28" s="72"/>
      <c r="K28" s="74">
        <v>175</v>
      </c>
      <c r="L28" s="27"/>
      <c r="M28" s="21">
        <f t="shared" si="0"/>
        <v>14985317.949999997</v>
      </c>
      <c r="N28" s="10"/>
    </row>
    <row r="29" spans="1:14" x14ac:dyDescent="0.25">
      <c r="A29" s="62"/>
      <c r="B29" s="63"/>
      <c r="C29" s="65"/>
      <c r="D29" s="29"/>
      <c r="E29" s="75"/>
      <c r="F29" s="61"/>
      <c r="G29" s="30"/>
      <c r="H29" s="21"/>
      <c r="I29" s="21"/>
      <c r="J29" s="22"/>
      <c r="K29" s="76"/>
      <c r="L29" s="27"/>
      <c r="M29" s="21">
        <f t="shared" si="0"/>
        <v>14985317.949999997</v>
      </c>
      <c r="N29" s="10"/>
    </row>
    <row r="30" spans="1:14" x14ac:dyDescent="0.25">
      <c r="A30" s="62"/>
      <c r="B30" s="63"/>
      <c r="C30" s="65"/>
      <c r="D30" s="29"/>
      <c r="E30" s="15"/>
      <c r="F30" s="23"/>
      <c r="G30" s="30"/>
      <c r="H30" s="21"/>
      <c r="I30" s="21"/>
      <c r="J30" s="22"/>
      <c r="K30" s="74"/>
      <c r="L30" s="27"/>
      <c r="M30" s="21">
        <f t="shared" si="0"/>
        <v>14985317.949999997</v>
      </c>
      <c r="N30" s="10"/>
    </row>
    <row r="31" spans="1:14" x14ac:dyDescent="0.25">
      <c r="F31" s="23"/>
      <c r="G31" s="30"/>
      <c r="H31" s="21"/>
      <c r="I31" s="21"/>
      <c r="J31" s="22"/>
      <c r="K31" s="74"/>
      <c r="L31" s="27"/>
      <c r="M31" s="21">
        <f t="shared" si="0"/>
        <v>14985317.949999997</v>
      </c>
      <c r="N31" s="10"/>
    </row>
    <row r="32" spans="1:14" x14ac:dyDescent="0.25">
      <c r="A32" s="47"/>
      <c r="B32" s="63"/>
      <c r="C32" s="56"/>
      <c r="D32" s="29"/>
      <c r="E32" s="15"/>
      <c r="F32" s="23"/>
      <c r="G32" s="30"/>
      <c r="H32" s="21"/>
      <c r="I32" s="21"/>
      <c r="J32" s="22"/>
      <c r="K32" s="74"/>
      <c r="L32" s="27"/>
      <c r="M32" s="21">
        <f t="shared" si="0"/>
        <v>14985317.949999997</v>
      </c>
      <c r="N32" s="10"/>
    </row>
    <row r="33" spans="1:14" x14ac:dyDescent="0.25">
      <c r="A33" s="47"/>
      <c r="B33" s="63"/>
      <c r="C33" s="56"/>
      <c r="D33" s="29"/>
      <c r="E33" s="15"/>
      <c r="F33" s="23"/>
      <c r="G33" s="30"/>
      <c r="H33" s="21"/>
      <c r="I33" s="21"/>
      <c r="J33" s="22"/>
      <c r="K33" s="74"/>
      <c r="L33" s="27"/>
      <c r="M33" s="21">
        <f t="shared" si="0"/>
        <v>14985317.949999997</v>
      </c>
      <c r="N33" s="10"/>
    </row>
    <row r="34" spans="1:14" x14ac:dyDescent="0.25">
      <c r="F34" s="23"/>
      <c r="G34" s="30"/>
      <c r="H34" s="21"/>
      <c r="I34" s="21"/>
      <c r="J34" s="22"/>
      <c r="K34" s="74"/>
      <c r="L34" s="27"/>
      <c r="M34" s="21">
        <f t="shared" si="0"/>
        <v>14985317.949999997</v>
      </c>
      <c r="N34" s="10"/>
    </row>
    <row r="35" spans="1:14" ht="15.75" thickBot="1" x14ac:dyDescent="0.3">
      <c r="A35" s="47"/>
      <c r="B35" s="63"/>
      <c r="C35" s="56"/>
      <c r="D35" s="29"/>
      <c r="E35" s="15"/>
      <c r="F35" s="23"/>
      <c r="G35" s="30"/>
      <c r="H35" s="21"/>
      <c r="I35" s="21"/>
      <c r="J35" s="22"/>
      <c r="K35" s="57"/>
      <c r="L35" s="27"/>
      <c r="M35" s="21">
        <f t="shared" si="0"/>
        <v>14985317.949999997</v>
      </c>
      <c r="N35" s="10"/>
    </row>
    <row r="36" spans="1:14" x14ac:dyDescent="0.25">
      <c r="A36" s="33"/>
      <c r="B36" s="34"/>
      <c r="C36" s="34"/>
      <c r="D36" s="34"/>
      <c r="E36" s="34"/>
      <c r="F36" s="34"/>
      <c r="G36" s="34"/>
      <c r="H36" s="35">
        <f>SUM(H15:H35)</f>
        <v>15680700.299999999</v>
      </c>
      <c r="I36" s="35">
        <f>SUM(I15:I35)</f>
        <v>0</v>
      </c>
      <c r="J36" s="36">
        <f>SUM(J15:J35)</f>
        <v>6768.7300000000005</v>
      </c>
      <c r="K36" s="37">
        <f>SUM(K15:K35)</f>
        <v>695382.35</v>
      </c>
      <c r="L36" s="34"/>
      <c r="M36" s="38">
        <f>M31</f>
        <v>14985317.949999997</v>
      </c>
    </row>
    <row r="37" spans="1:14" ht="15.75" thickBot="1" x14ac:dyDescent="0.3">
      <c r="A37" s="4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40"/>
    </row>
    <row r="38" spans="1:14" x14ac:dyDescent="0.25">
      <c r="A38" s="2"/>
      <c r="B38" s="41"/>
      <c r="C38" s="41"/>
      <c r="D38" s="41"/>
      <c r="E38" s="41"/>
      <c r="F38" s="41"/>
      <c r="G38" s="41"/>
      <c r="H38" s="44"/>
      <c r="I38" s="44"/>
      <c r="J38" s="42"/>
      <c r="K38" s="43"/>
      <c r="L38" s="41"/>
      <c r="M38" s="44"/>
    </row>
    <row r="39" spans="1:14" x14ac:dyDescent="0.25">
      <c r="A39" s="2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4"/>
    </row>
    <row r="40" spans="1:14" x14ac:dyDescent="0.25">
      <c r="A40" s="2"/>
      <c r="B40" s="41"/>
      <c r="C40" s="41" t="s">
        <v>22</v>
      </c>
      <c r="D40" s="41"/>
      <c r="E40" s="41"/>
      <c r="F40" s="41" t="s">
        <v>6</v>
      </c>
      <c r="G40" s="41"/>
      <c r="H40" s="41"/>
      <c r="I40" s="41"/>
      <c r="J40" s="41"/>
      <c r="K40" s="41" t="s">
        <v>21</v>
      </c>
      <c r="L40" s="41"/>
      <c r="M40" s="44"/>
    </row>
    <row r="41" spans="1:14" x14ac:dyDescent="0.25">
      <c r="A41" s="2"/>
      <c r="B41" s="41"/>
      <c r="C41" s="41" t="s">
        <v>23</v>
      </c>
      <c r="D41" s="41"/>
      <c r="E41" s="41"/>
      <c r="F41" s="41" t="s">
        <v>24</v>
      </c>
      <c r="G41" s="41"/>
      <c r="H41" s="41"/>
      <c r="I41" s="41"/>
      <c r="J41" s="41"/>
      <c r="K41" s="41" t="s">
        <v>25</v>
      </c>
      <c r="L41" s="41"/>
      <c r="M41" s="44"/>
    </row>
    <row r="42" spans="1:14" x14ac:dyDescent="0.25">
      <c r="A42" s="2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4"/>
    </row>
    <row r="43" spans="1:1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5" spans="1:14" x14ac:dyDescent="0.25">
      <c r="H45" s="58"/>
      <c r="I45" s="58"/>
    </row>
  </sheetData>
  <mergeCells count="3">
    <mergeCell ref="A9:M9"/>
    <mergeCell ref="A10:M10"/>
    <mergeCell ref="A11:M11"/>
  </mergeCells>
  <pageMargins left="0.62992125984251968" right="0.51181102362204722" top="0.27559055118110237" bottom="0.19685039370078741" header="0.31496062992125984" footer="0.31496062992125984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F3895-0CB2-48CB-AE6D-149482D3C56C}">
  <dimension ref="A1"/>
  <sheetViews>
    <sheetView workbookViewId="0">
      <selection activeCell="M8" sqref="M8"/>
    </sheetView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0C58961295EC479880CE849C4524C8" ma:contentTypeVersion="10" ma:contentTypeDescription="Crear nuevo documento." ma:contentTypeScope="" ma:versionID="c808faa4960236352fbe0083d70048d0">
  <xsd:schema xmlns:xsd="http://www.w3.org/2001/XMLSchema" xmlns:xs="http://www.w3.org/2001/XMLSchema" xmlns:p="http://schemas.microsoft.com/office/2006/metadata/properties" xmlns:ns3="718184e8-f819-41aa-a9f7-6e228bc2f040" targetNamespace="http://schemas.microsoft.com/office/2006/metadata/properties" ma:root="true" ma:fieldsID="a58c4d9b6a097680bf649723e3b5f55a" ns3:_="">
    <xsd:import namespace="718184e8-f819-41aa-a9f7-6e228bc2f0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184e8-f819-41aa-a9f7-6e228bc2f0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13E97F-DE80-4B62-909C-2823A97F1D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9383BD-3C37-4805-9692-D5B2641F777A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718184e8-f819-41aa-a9f7-6e228bc2f040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326E7AD-3333-4BD7-9092-D7924259B3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8184e8-f819-41aa-a9f7-6e228bc2f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 feb2022</vt:lpstr>
      <vt:lpstr>Hoja1</vt:lpstr>
      <vt:lpstr>'enero feb2022'!Área_de_impresión</vt:lpstr>
      <vt:lpstr>'enero feb2022'!Títulos_a_imprimir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Ivelisse Vargas</dc:creator>
  <cp:lastModifiedBy>Maritza Ruiz</cp:lastModifiedBy>
  <cp:lastPrinted>2022-09-26T14:50:57Z</cp:lastPrinted>
  <dcterms:created xsi:type="dcterms:W3CDTF">2018-10-19T15:39:09Z</dcterms:created>
  <dcterms:modified xsi:type="dcterms:W3CDTF">2022-09-26T14:51:19Z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0x010100550C58961295EC479880CE849C4524C8</vt:lpwstr>
  </property>
</Properties>
</file>